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5300" windowHeight="6096"/>
  </bookViews>
  <sheets>
    <sheet name="52669 (1)" sheetId="1" r:id="rId1"/>
  </sheets>
  <calcPr calcId="144525"/>
</workbook>
</file>

<file path=xl/calcChain.xml><?xml version="1.0" encoding="utf-8"?>
<calcChain xmlns="http://schemas.openxmlformats.org/spreadsheetml/2006/main">
  <c r="J9" i="1" l="1"/>
  <c r="K9" i="1" s="1"/>
  <c r="J10" i="1"/>
  <c r="K10" i="1" s="1"/>
  <c r="J11" i="1"/>
  <c r="J12" i="1"/>
  <c r="K12" i="1" s="1"/>
  <c r="J13" i="1"/>
  <c r="J14" i="1"/>
  <c r="K14" i="1" s="1"/>
  <c r="J15" i="1"/>
  <c r="J16" i="1"/>
  <c r="J17" i="1"/>
  <c r="J18" i="1"/>
  <c r="K18" i="1" s="1"/>
  <c r="J8" i="1"/>
  <c r="K8" i="1" s="1"/>
  <c r="K11" i="1"/>
  <c r="K13" i="1"/>
  <c r="K15" i="1"/>
  <c r="K16" i="1"/>
  <c r="K17" i="1"/>
</calcChain>
</file>

<file path=xl/sharedStrings.xml><?xml version="1.0" encoding="utf-8"?>
<sst xmlns="http://schemas.openxmlformats.org/spreadsheetml/2006/main" count="54" uniqueCount="41">
  <si>
    <t>ID</t>
  </si>
  <si>
    <t>Seksi</t>
  </si>
  <si>
    <t>Matakuliah</t>
  </si>
  <si>
    <t>Program Studi</t>
  </si>
  <si>
    <t>Fisika (S1)</t>
  </si>
  <si>
    <t>No</t>
  </si>
  <si>
    <t>Mahasiswa</t>
  </si>
  <si>
    <t>Rincian Penilaian</t>
  </si>
  <si>
    <t>NIM</t>
  </si>
  <si>
    <t>Nama Mahasiswa</t>
  </si>
  <si>
    <t>UTS</t>
  </si>
  <si>
    <t>UAS</t>
  </si>
  <si>
    <t>TUGAS</t>
  </si>
  <si>
    <t>LAIN</t>
  </si>
  <si>
    <t>11111/2013</t>
  </si>
  <si>
    <t>11112/2013</t>
  </si>
  <si>
    <t>11113/2013</t>
  </si>
  <si>
    <t>11114/2014</t>
  </si>
  <si>
    <t>11115/2015</t>
  </si>
  <si>
    <t>11116/2015</t>
  </si>
  <si>
    <t>11117/2016</t>
  </si>
  <si>
    <t>11116/2016</t>
  </si>
  <si>
    <t>11117/2017</t>
  </si>
  <si>
    <t>11118/2017</t>
  </si>
  <si>
    <t>11119/2018</t>
  </si>
  <si>
    <t>Mahasiswa 1</t>
  </si>
  <si>
    <t>Mahasiswa 2</t>
  </si>
  <si>
    <t>Mahasiswa 3</t>
  </si>
  <si>
    <t>Mahasiswa 4</t>
  </si>
  <si>
    <t>Mahasiswa 5</t>
  </si>
  <si>
    <t>Mahasiswa 6</t>
  </si>
  <si>
    <t>Mahasiswa 7</t>
  </si>
  <si>
    <t>Mahasiswa 8</t>
  </si>
  <si>
    <t>Mahasiswa 9</t>
  </si>
  <si>
    <t>Mahasiswa 10</t>
  </si>
  <si>
    <t>Mahasiswa 11</t>
  </si>
  <si>
    <t>NA</t>
  </si>
  <si>
    <t>Mutu</t>
  </si>
  <si>
    <t>XXXXX</t>
  </si>
  <si>
    <t>XXXXXXXXX</t>
  </si>
  <si>
    <t>Contoh Pengolahan [FISXXX]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</si>
</sst>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6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0" fillId="33" borderId="16" xfId="0" applyFill="1" applyBorder="1"/>
    <xf numFmtId="0" fontId="0" fillId="33" borderId="16" xfId="0" applyFill="1" applyBorder="1" applyAlignment="1">
      <alignment horizontal="center"/>
    </xf>
    <xf numFmtId="2" fontId="0" fillId="33" borderId="16" xfId="0" applyNumberForma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topLeftCell="C1" workbookViewId="0">
      <selection activeCell="C4" sqref="C4:I4"/>
    </sheetView>
  </sheetViews>
  <sheetFormatPr defaultRowHeight="14.4" x14ac:dyDescent="0.3"/>
  <cols>
    <col min="1" max="1" width="5.44140625" customWidth="1"/>
    <col min="2" max="2" width="16" customWidth="1"/>
    <col min="3" max="3" width="20.44140625" customWidth="1"/>
    <col min="4" max="4" width="25.44140625" customWidth="1"/>
    <col min="5" max="5" width="21" customWidth="1"/>
    <col min="6" max="6" width="9.5546875" customWidth="1"/>
    <col min="7" max="7" width="7.21875" customWidth="1"/>
    <col min="8" max="8" width="10.77734375" customWidth="1"/>
    <col min="9" max="10" width="8.44140625" customWidth="1"/>
  </cols>
  <sheetData>
    <row r="1" spans="1:11" ht="14.4" customHeight="1" x14ac:dyDescent="0.3">
      <c r="A1" s="7" t="s">
        <v>0</v>
      </c>
      <c r="B1" s="8"/>
      <c r="C1" s="9" t="s">
        <v>39</v>
      </c>
      <c r="D1" s="10"/>
      <c r="E1" s="10"/>
      <c r="F1" s="10"/>
      <c r="G1" s="10"/>
      <c r="H1" s="10"/>
      <c r="I1" s="11"/>
      <c r="J1" s="20"/>
    </row>
    <row r="2" spans="1:11" ht="14.4" customHeight="1" x14ac:dyDescent="0.3">
      <c r="A2" s="12" t="s">
        <v>1</v>
      </c>
      <c r="B2" s="13"/>
      <c r="C2" s="12" t="s">
        <v>38</v>
      </c>
      <c r="D2" s="14"/>
      <c r="E2" s="14"/>
      <c r="F2" s="14"/>
      <c r="G2" s="14"/>
      <c r="H2" s="14"/>
      <c r="I2" s="13"/>
      <c r="J2" s="21"/>
    </row>
    <row r="3" spans="1:11" ht="14.4" customHeight="1" x14ac:dyDescent="0.3">
      <c r="A3" s="12" t="s">
        <v>2</v>
      </c>
      <c r="B3" s="13"/>
      <c r="C3" s="12" t="s">
        <v>40</v>
      </c>
      <c r="D3" s="14"/>
      <c r="E3" s="14"/>
      <c r="F3" s="14"/>
      <c r="G3" s="14"/>
      <c r="H3" s="14"/>
      <c r="I3" s="13"/>
      <c r="J3" s="21"/>
    </row>
    <row r="4" spans="1:11" ht="14.4" customHeight="1" x14ac:dyDescent="0.3">
      <c r="A4" s="12" t="s">
        <v>3</v>
      </c>
      <c r="B4" s="13"/>
      <c r="C4" s="12" t="s">
        <v>4</v>
      </c>
      <c r="D4" s="14"/>
      <c r="E4" s="14"/>
      <c r="F4" s="14"/>
      <c r="G4" s="14"/>
      <c r="H4" s="14"/>
      <c r="I4" s="13"/>
      <c r="J4" s="21"/>
    </row>
    <row r="5" spans="1:11" ht="14.4" customHeight="1" x14ac:dyDescent="0.3">
      <c r="A5" s="15" t="s">
        <v>5</v>
      </c>
      <c r="B5" s="17" t="s">
        <v>6</v>
      </c>
      <c r="C5" s="18"/>
      <c r="D5" s="18"/>
      <c r="E5" s="19"/>
      <c r="F5" s="17" t="s">
        <v>7</v>
      </c>
      <c r="G5" s="18"/>
      <c r="H5" s="18"/>
      <c r="I5" s="19"/>
      <c r="J5" s="22"/>
    </row>
    <row r="6" spans="1:11" x14ac:dyDescent="0.3">
      <c r="A6" s="16"/>
      <c r="B6" s="2" t="s">
        <v>0</v>
      </c>
      <c r="C6" s="2" t="s">
        <v>8</v>
      </c>
      <c r="D6" s="2" t="s">
        <v>9</v>
      </c>
      <c r="E6" s="2" t="s">
        <v>3</v>
      </c>
      <c r="F6" s="2" t="s">
        <v>10</v>
      </c>
      <c r="G6" s="2" t="s">
        <v>11</v>
      </c>
      <c r="H6" s="2" t="s">
        <v>12</v>
      </c>
      <c r="I6" s="1" t="s">
        <v>13</v>
      </c>
      <c r="J6" s="25" t="s">
        <v>36</v>
      </c>
      <c r="K6" s="25" t="s">
        <v>37</v>
      </c>
    </row>
    <row r="7" spans="1:11" x14ac:dyDescent="0.3">
      <c r="A7" s="17"/>
      <c r="B7" s="18"/>
      <c r="C7" s="18"/>
      <c r="D7" s="18"/>
      <c r="E7" s="19"/>
      <c r="F7" s="3">
        <v>30</v>
      </c>
      <c r="G7" s="3">
        <v>30</v>
      </c>
      <c r="H7" s="3">
        <v>20</v>
      </c>
      <c r="I7" s="23">
        <v>20</v>
      </c>
      <c r="J7" s="26"/>
      <c r="K7" s="27"/>
    </row>
    <row r="8" spans="1:11" x14ac:dyDescent="0.3">
      <c r="A8" s="4">
        <v>1</v>
      </c>
      <c r="B8" s="6">
        <v>340082447</v>
      </c>
      <c r="C8" s="4" t="s">
        <v>14</v>
      </c>
      <c r="D8" s="5" t="s">
        <v>25</v>
      </c>
      <c r="E8" s="5" t="s">
        <v>4</v>
      </c>
      <c r="F8" s="4">
        <v>68.5</v>
      </c>
      <c r="G8" s="4">
        <v>63</v>
      </c>
      <c r="H8" s="4">
        <v>83</v>
      </c>
      <c r="I8" s="24">
        <v>84</v>
      </c>
      <c r="J8" s="29">
        <f>(F$7/100)*F8+(G$7/100)*G8+(H$7/100)*H8+(I$7/100)*I8</f>
        <v>72.850000000000009</v>
      </c>
      <c r="K8" s="28" t="str">
        <f>LOOKUP(J8,{0,40,50,55,60,65,70,75,80,85},{"E","D","C-","C","C+","B-","B","B+","A-","A"})</f>
        <v>B</v>
      </c>
    </row>
    <row r="9" spans="1:11" x14ac:dyDescent="0.3">
      <c r="A9" s="4">
        <v>2</v>
      </c>
      <c r="B9" s="6">
        <v>340083343</v>
      </c>
      <c r="C9" s="4" t="s">
        <v>15</v>
      </c>
      <c r="D9" s="5" t="s">
        <v>26</v>
      </c>
      <c r="E9" s="5" t="s">
        <v>4</v>
      </c>
      <c r="F9" s="4">
        <v>20</v>
      </c>
      <c r="G9" s="4">
        <v>20</v>
      </c>
      <c r="H9" s="4">
        <v>20</v>
      </c>
      <c r="I9" s="24">
        <v>50</v>
      </c>
      <c r="J9" s="29">
        <f t="shared" ref="J9:J18" si="0">(F$7/100)*F9+(G$7/100)*G9+(H$7/100)*H9+(I$7/100)*I9</f>
        <v>26</v>
      </c>
      <c r="K9" s="28" t="str">
        <f>LOOKUP(J9,{0,40,50,55,60,65,70,75,80,85},{"E","D","C-","C","C+","B-","B","B+","A-","A"})</f>
        <v>E</v>
      </c>
    </row>
    <row r="10" spans="1:11" x14ac:dyDescent="0.3">
      <c r="A10" s="4">
        <v>3</v>
      </c>
      <c r="B10" s="6">
        <v>340082250</v>
      </c>
      <c r="C10" s="4" t="s">
        <v>16</v>
      </c>
      <c r="D10" s="5" t="s">
        <v>27</v>
      </c>
      <c r="E10" s="5" t="s">
        <v>4</v>
      </c>
      <c r="F10" s="4">
        <v>67.5</v>
      </c>
      <c r="G10" s="4">
        <v>55</v>
      </c>
      <c r="H10" s="4">
        <v>82</v>
      </c>
      <c r="I10" s="24">
        <v>82</v>
      </c>
      <c r="J10" s="29">
        <f t="shared" si="0"/>
        <v>69.550000000000011</v>
      </c>
      <c r="K10" s="28" t="str">
        <f>LOOKUP(J10,{0,40,50,55,60,65,70,75,80,85},{"E","D","C-","C","C+","B-","B","B+","A-","A"})</f>
        <v>B-</v>
      </c>
    </row>
    <row r="11" spans="1:11" x14ac:dyDescent="0.3">
      <c r="A11" s="4">
        <v>4</v>
      </c>
      <c r="B11" s="6">
        <v>340082385</v>
      </c>
      <c r="C11" s="4" t="s">
        <v>17</v>
      </c>
      <c r="D11" s="5" t="s">
        <v>28</v>
      </c>
      <c r="E11" s="5" t="s">
        <v>4</v>
      </c>
      <c r="F11" s="4">
        <v>91.67</v>
      </c>
      <c r="G11" s="4">
        <v>90</v>
      </c>
      <c r="H11" s="4">
        <v>86</v>
      </c>
      <c r="I11" s="24">
        <v>90</v>
      </c>
      <c r="J11" s="29">
        <f t="shared" si="0"/>
        <v>89.701000000000008</v>
      </c>
      <c r="K11" s="28" t="str">
        <f>LOOKUP(J11,{0,40,50,55,60,65,70,75,80,85},{"E","D","C-","C","C+","B-","B","B+","A-","A"})</f>
        <v>A</v>
      </c>
    </row>
    <row r="12" spans="1:11" x14ac:dyDescent="0.3">
      <c r="A12" s="4">
        <v>5</v>
      </c>
      <c r="B12" s="6">
        <v>340082255</v>
      </c>
      <c r="C12" s="4" t="s">
        <v>18</v>
      </c>
      <c r="D12" s="5" t="s">
        <v>29</v>
      </c>
      <c r="E12" s="5" t="s">
        <v>4</v>
      </c>
      <c r="F12" s="4">
        <v>50</v>
      </c>
      <c r="G12" s="4">
        <v>45</v>
      </c>
      <c r="H12" s="4">
        <v>45</v>
      </c>
      <c r="I12" s="24">
        <v>40</v>
      </c>
      <c r="J12" s="29">
        <f t="shared" si="0"/>
        <v>45.5</v>
      </c>
      <c r="K12" s="28" t="str">
        <f>LOOKUP(J12,{0,40,50,55,60,65,70,75,80,85},{"E","D","C-","C","C+","B-","B","B+","A-","A"})</f>
        <v>D</v>
      </c>
    </row>
    <row r="13" spans="1:11" x14ac:dyDescent="0.3">
      <c r="A13" s="4">
        <v>6</v>
      </c>
      <c r="B13" s="6">
        <v>340082261</v>
      </c>
      <c r="C13" s="4" t="s">
        <v>19</v>
      </c>
      <c r="D13" s="5" t="s">
        <v>30</v>
      </c>
      <c r="E13" s="5" t="s">
        <v>4</v>
      </c>
      <c r="F13" s="4">
        <v>71.5</v>
      </c>
      <c r="G13" s="4">
        <v>70</v>
      </c>
      <c r="H13" s="4">
        <v>82</v>
      </c>
      <c r="I13" s="24">
        <v>85</v>
      </c>
      <c r="J13" s="29">
        <f t="shared" si="0"/>
        <v>75.850000000000009</v>
      </c>
      <c r="K13" s="28" t="str">
        <f>LOOKUP(J13,{0,40,50,55,60,65,70,75,80,85},{"E","D","C-","C","C+","B-","B","B+","A-","A"})</f>
        <v>B+</v>
      </c>
    </row>
    <row r="14" spans="1:11" x14ac:dyDescent="0.3">
      <c r="A14" s="4">
        <v>7</v>
      </c>
      <c r="B14" s="6">
        <v>340082071</v>
      </c>
      <c r="C14" s="4" t="s">
        <v>20</v>
      </c>
      <c r="D14" s="5" t="s">
        <v>31</v>
      </c>
      <c r="E14" s="5" t="s">
        <v>4</v>
      </c>
      <c r="F14" s="4">
        <v>20</v>
      </c>
      <c r="G14" s="4">
        <v>65</v>
      </c>
      <c r="H14" s="4">
        <v>82</v>
      </c>
      <c r="I14" s="24">
        <v>84</v>
      </c>
      <c r="J14" s="29">
        <f t="shared" si="0"/>
        <v>58.7</v>
      </c>
      <c r="K14" s="28" t="str">
        <f>LOOKUP(J14,{0,40,50,55,60,65,70,75,80,85},{"E","D","C-","C","C+","B-","B","B+","A-","A"})</f>
        <v>C</v>
      </c>
    </row>
    <row r="15" spans="1:11" x14ac:dyDescent="0.3">
      <c r="A15" s="4">
        <v>8</v>
      </c>
      <c r="B15" s="6">
        <v>340082653</v>
      </c>
      <c r="C15" s="4" t="s">
        <v>21</v>
      </c>
      <c r="D15" s="5" t="s">
        <v>32</v>
      </c>
      <c r="E15" s="5" t="s">
        <v>4</v>
      </c>
      <c r="F15" s="4">
        <v>91.67</v>
      </c>
      <c r="G15" s="4">
        <v>60</v>
      </c>
      <c r="H15" s="4">
        <v>85</v>
      </c>
      <c r="I15" s="24">
        <v>90</v>
      </c>
      <c r="J15" s="29">
        <f t="shared" si="0"/>
        <v>80.501000000000005</v>
      </c>
      <c r="K15" s="28" t="str">
        <f>LOOKUP(J15,{0,40,50,55,60,65,70,75,80,85},{"E","D","C-","C","C+","B-","B","B+","A-","A"})</f>
        <v>A-</v>
      </c>
    </row>
    <row r="16" spans="1:11" x14ac:dyDescent="0.3">
      <c r="A16" s="4">
        <v>9</v>
      </c>
      <c r="B16" s="6">
        <v>340082182</v>
      </c>
      <c r="C16" s="4" t="s">
        <v>22</v>
      </c>
      <c r="D16" s="5" t="s">
        <v>33</v>
      </c>
      <c r="E16" s="5" t="s">
        <v>4</v>
      </c>
      <c r="F16" s="4">
        <v>83.33</v>
      </c>
      <c r="G16" s="4">
        <v>81</v>
      </c>
      <c r="H16" s="4">
        <v>84</v>
      </c>
      <c r="I16" s="24">
        <v>86</v>
      </c>
      <c r="J16" s="29">
        <f t="shared" si="0"/>
        <v>83.299000000000007</v>
      </c>
      <c r="K16" s="28" t="str">
        <f>LOOKUP(J16,{0,40,50,55,60,65,70,75,80,85},{"E","D","C-","C","C+","B-","B","B+","A-","A"})</f>
        <v>A-</v>
      </c>
    </row>
    <row r="17" spans="1:11" x14ac:dyDescent="0.3">
      <c r="A17" s="4">
        <v>10</v>
      </c>
      <c r="B17" s="6">
        <v>340082277</v>
      </c>
      <c r="C17" s="4" t="s">
        <v>23</v>
      </c>
      <c r="D17" s="5" t="s">
        <v>34</v>
      </c>
      <c r="E17" s="5" t="s">
        <v>4</v>
      </c>
      <c r="F17" s="4">
        <v>40</v>
      </c>
      <c r="G17" s="4">
        <v>70</v>
      </c>
      <c r="H17" s="4">
        <v>40</v>
      </c>
      <c r="I17" s="24">
        <v>50</v>
      </c>
      <c r="J17" s="29">
        <f t="shared" si="0"/>
        <v>51</v>
      </c>
      <c r="K17" s="28" t="str">
        <f>LOOKUP(J17,{0,40,50,55,60,65,70,75,80,85},{"E","D","C-","C","C+","B-","B","B+","A-","A"})</f>
        <v>C-</v>
      </c>
    </row>
    <row r="18" spans="1:11" x14ac:dyDescent="0.3">
      <c r="A18" s="4">
        <v>11</v>
      </c>
      <c r="B18" s="6">
        <v>340082215</v>
      </c>
      <c r="C18" s="4" t="s">
        <v>24</v>
      </c>
      <c r="D18" s="5" t="s">
        <v>35</v>
      </c>
      <c r="E18" s="5" t="s">
        <v>4</v>
      </c>
      <c r="F18" s="4">
        <v>68.5</v>
      </c>
      <c r="G18" s="4">
        <v>75</v>
      </c>
      <c r="H18" s="4">
        <v>82</v>
      </c>
      <c r="I18" s="24">
        <v>83</v>
      </c>
      <c r="J18" s="29">
        <f t="shared" si="0"/>
        <v>76.050000000000011</v>
      </c>
      <c r="K18" s="28" t="str">
        <f>LOOKUP(J18,{0,40,50,55,60,65,70,75,80,85},{"E","D","C-","C","C+","B-","B","B+","A-","A"})</f>
        <v>B+</v>
      </c>
    </row>
  </sheetData>
  <mergeCells count="12">
    <mergeCell ref="A4:B4"/>
    <mergeCell ref="C4:I4"/>
    <mergeCell ref="A5:A6"/>
    <mergeCell ref="B5:E5"/>
    <mergeCell ref="F5:I5"/>
    <mergeCell ref="A7:E7"/>
    <mergeCell ref="A1:B1"/>
    <mergeCell ref="C1:I1"/>
    <mergeCell ref="A2:B2"/>
    <mergeCell ref="C2:I2"/>
    <mergeCell ref="A3:B3"/>
    <mergeCell ref="C3:I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52669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Cetak Nilai</dc:title>
  <dc:creator>Yohandri</dc:creator>
  <cp:lastModifiedBy>Yohandri</cp:lastModifiedBy>
  <dcterms:created xsi:type="dcterms:W3CDTF">2014-01-09T03:59:58Z</dcterms:created>
  <dcterms:modified xsi:type="dcterms:W3CDTF">2014-01-09T04:03:10Z</dcterms:modified>
</cp:coreProperties>
</file>